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60060003MAC_72327_72027\"/>
    </mc:Choice>
  </mc:AlternateContent>
  <xr:revisionPtr revIDLastSave="0" documentId="13_ncr:1_{63F3EC73-9D25-4F4D-971A-8AF8392C70B5}" xr6:coauthVersionLast="47" xr6:coauthVersionMax="47" xr10:uidLastSave="{00000000-0000-0000-0000-000000000000}"/>
  <bookViews>
    <workbookView xWindow="-120" yWindow="-120" windowWidth="20730" windowHeight="11040" xr2:uid="{8C005801-C613-4F4A-9135-17E912A2AFF9}"/>
  </bookViews>
  <sheets>
    <sheet name="CAPA" sheetId="2" r:id="rId1"/>
    <sheet name="ORDEM BANCÁRIA" sheetId="8" r:id="rId2"/>
    <sheet name="FLUXO DE CAIXA" sheetId="4" r:id="rId3"/>
    <sheet name="COMPOSIÇÃO DAS DESPESAS " sheetId="9" state="hidden" r:id="rId4"/>
  </sheets>
  <externalReferences>
    <externalReference r:id="rId5"/>
    <externalReference r:id="rId6"/>
    <externalReference r:id="rId7"/>
  </externalReferences>
  <definedNames>
    <definedName name="_2" localSheetId="3">#REF!</definedName>
    <definedName name="_2">#REF!</definedName>
    <definedName name="_xlnm._FilterDatabase" localSheetId="3" hidden="1">'COMPOSIÇÃO DAS DESPESAS '!$A$5:$G$11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 '!$A$1:$G$10</definedName>
    <definedName name="_xlnm.Print_Area" localSheetId="2">'FLUXO DE CAIXA'!$A$1:$B$16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 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9" l="1"/>
  <c r="B14" i="4"/>
  <c r="A7" i="9"/>
  <c r="A8" i="9" s="1"/>
  <c r="A9" i="9" s="1"/>
  <c r="A10" i="9" s="1"/>
  <c r="B9" i="4" l="1"/>
  <c r="B16" i="4" s="1"/>
</calcChain>
</file>

<file path=xl/sharedStrings.xml><?xml version="1.0" encoding="utf-8"?>
<sst xmlns="http://schemas.openxmlformats.org/spreadsheetml/2006/main" count="37" uniqueCount="28">
  <si>
    <t>TOTAL</t>
  </si>
  <si>
    <t>Saldo Final</t>
  </si>
  <si>
    <t xml:space="preserve">  </t>
  </si>
  <si>
    <t>REPASSE SECRETARIA DE ESTADO DA SAÚDE DE SÃO PAULO</t>
  </si>
  <si>
    <t>Fluxo de Caixa Realizado</t>
  </si>
  <si>
    <t>Saldo inicial</t>
  </si>
  <si>
    <t>RECEITAS FINANCEIRAS</t>
  </si>
  <si>
    <t>Total</t>
  </si>
  <si>
    <t>Pagamentos de despesas</t>
  </si>
  <si>
    <t>EMENDA N° 60060003</t>
  </si>
  <si>
    <t>PORTARIA Nº 4.588, DE 26 DE JUNHO 2024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</si>
  <si>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</si>
  <si>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</si>
  <si>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</si>
  <si>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</si>
  <si>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</si>
  <si>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</si>
  <si>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</si>
  <si>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</si>
  <si>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INCREMENTO MAC - SENADORA MARA GABRILLI</t>
  </si>
  <si>
    <t>MATERIAIS DE CONSUMO</t>
  </si>
  <si>
    <t>MEDICAMENTOS E REAGENTES</t>
  </si>
  <si>
    <t>MATERIAIS HOSPITALARES EM GERAL</t>
  </si>
  <si>
    <t>CRISMED COMERCIAL HOSPITALAR LTDA</t>
  </si>
  <si>
    <t>CBS MEDICO CIENTIFICA LTDA</t>
  </si>
  <si>
    <t>ATIVA COMERCIAL HOSPITALAR LTDA</t>
  </si>
  <si>
    <t>LIFEMED IND DE EQUIP E ARTIGOS MEDICOS E HOSPITALARES S.A</t>
  </si>
  <si>
    <t>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</si>
</sst>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_ ;[Red]\-#,##0.00\ 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9" fillId="0" borderId="0" xfId="4" applyFont="1" applyAlignment="1">
      <alignment vertical="center"/>
    </xf>
    <xf numFmtId="0" fontId="1" fillId="0" borderId="0" xfId="5"/>
    <xf numFmtId="0" fontId="11" fillId="0" borderId="0" xfId="4" applyFont="1" applyAlignment="1">
      <alignment vertical="center"/>
    </xf>
    <xf numFmtId="0" fontId="12" fillId="0" borderId="2" xfId="4" applyFont="1" applyBorder="1" applyAlignment="1">
      <alignment vertical="center" wrapText="1"/>
    </xf>
    <xf numFmtId="4" fontId="12" fillId="0" borderId="3" xfId="4" applyNumberFormat="1" applyFont="1" applyBorder="1" applyAlignment="1">
      <alignment vertical="center"/>
    </xf>
    <xf numFmtId="0" fontId="13" fillId="0" borderId="4" xfId="4" applyFont="1" applyBorder="1" applyAlignment="1">
      <alignment horizontal="left" vertical="center" wrapText="1"/>
    </xf>
    <xf numFmtId="4" fontId="13" fillId="0" borderId="5" xfId="4" applyNumberFormat="1" applyFont="1" applyBorder="1" applyAlignment="1">
      <alignment vertical="center"/>
    </xf>
    <xf numFmtId="0" fontId="12" fillId="0" borderId="0" xfId="4" applyFont="1" applyAlignment="1">
      <alignment horizontal="left" vertical="center" wrapText="1"/>
    </xf>
    <xf numFmtId="4" fontId="12" fillId="0" borderId="0" xfId="4" applyNumberFormat="1" applyFont="1" applyAlignment="1">
      <alignment vertical="center"/>
    </xf>
    <xf numFmtId="0" fontId="12" fillId="3" borderId="4" xfId="4" applyFont="1" applyFill="1" applyBorder="1" applyAlignment="1">
      <alignment horizontal="left" vertical="center" wrapText="1"/>
    </xf>
    <xf numFmtId="4" fontId="12" fillId="3" borderId="5" xfId="4" applyNumberFormat="1" applyFont="1" applyFill="1" applyBorder="1" applyAlignment="1">
      <alignment vertical="center"/>
    </xf>
    <xf numFmtId="0" fontId="14" fillId="0" borderId="0" xfId="4" applyFont="1" applyAlignment="1">
      <alignment vertical="center" wrapText="1"/>
    </xf>
    <xf numFmtId="4" fontId="14" fillId="0" borderId="0" xfId="4" applyNumberFormat="1" applyFont="1" applyAlignment="1">
      <alignment vertical="center"/>
    </xf>
    <xf numFmtId="4" fontId="13" fillId="0" borderId="5" xfId="4" applyNumberFormat="1" applyFont="1" applyBorder="1" applyAlignment="1">
      <alignment horizontal="right" vertical="center"/>
    </xf>
    <xf numFmtId="0" fontId="12" fillId="3" borderId="4" xfId="4" applyFont="1" applyFill="1" applyBorder="1" applyAlignment="1">
      <alignment horizontal="left" vertical="center"/>
    </xf>
    <xf numFmtId="4" fontId="15" fillId="3" borderId="5" xfId="4" applyNumberFormat="1" applyFont="1" applyFill="1" applyBorder="1" applyAlignment="1">
      <alignment vertical="center"/>
    </xf>
    <xf numFmtId="0" fontId="11" fillId="0" borderId="0" xfId="4" applyFont="1"/>
    <xf numFmtId="4" fontId="11" fillId="0" borderId="0" xfId="4" applyNumberFormat="1" applyFont="1"/>
    <xf numFmtId="0" fontId="16" fillId="4" borderId="6" xfId="4" applyFont="1" applyFill="1" applyBorder="1" applyAlignment="1">
      <alignment vertical="center"/>
    </xf>
    <xf numFmtId="166" fontId="16" fillId="4" borderId="7" xfId="4" applyNumberFormat="1" applyFont="1" applyFill="1" applyBorder="1" applyAlignment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 indent="1"/>
    </xf>
    <xf numFmtId="14" fontId="1" fillId="0" borderId="0" xfId="2" applyNumberFormat="1" applyAlignment="1">
      <alignment horizontal="left" indent="1"/>
    </xf>
    <xf numFmtId="0" fontId="1" fillId="0" borderId="0" xfId="2" applyAlignment="1">
      <alignment horizontal="left" indent="2"/>
    </xf>
    <xf numFmtId="4" fontId="1" fillId="0" borderId="0" xfId="2" applyNumberFormat="1" applyAlignment="1">
      <alignment horizontal="right"/>
    </xf>
    <xf numFmtId="0" fontId="1" fillId="0" borderId="0" xfId="2"/>
    <xf numFmtId="0" fontId="19" fillId="0" borderId="0" xfId="2" applyFont="1" applyAlignment="1">
      <alignment vertical="center"/>
    </xf>
    <xf numFmtId="0" fontId="20" fillId="0" borderId="0" xfId="2" applyFont="1" applyAlignment="1">
      <alignment vertical="center" wrapText="1"/>
    </xf>
    <xf numFmtId="0" fontId="20" fillId="0" borderId="0" xfId="2" applyFont="1" applyAlignment="1">
      <alignment horizontal="center" vertical="center" wrapText="1"/>
    </xf>
    <xf numFmtId="164" fontId="2" fillId="0" borderId="0" xfId="2" applyNumberFormat="1" applyFont="1" applyAlignment="1">
      <alignment vertical="center"/>
    </xf>
    <xf numFmtId="0" fontId="21" fillId="0" borderId="0" xfId="2" applyFont="1" applyAlignment="1">
      <alignment vertical="center"/>
    </xf>
    <xf numFmtId="0" fontId="22" fillId="5" borderId="1" xfId="2" applyFont="1" applyFill="1" applyBorder="1" applyAlignment="1">
      <alignment horizontal="center" vertical="center"/>
    </xf>
    <xf numFmtId="0" fontId="22" fillId="5" borderId="1" xfId="2" applyFont="1" applyFill="1" applyBorder="1" applyAlignment="1">
      <alignment horizontal="left" vertical="center" indent="1"/>
    </xf>
    <xf numFmtId="0" fontId="22" fillId="5" borderId="1" xfId="2" applyFont="1" applyFill="1" applyBorder="1" applyAlignment="1">
      <alignment horizontal="left" vertical="center" indent="2"/>
    </xf>
    <xf numFmtId="14" fontId="23" fillId="5" borderId="1" xfId="2" applyNumberFormat="1" applyFont="1" applyFill="1" applyBorder="1" applyAlignment="1">
      <alignment horizontal="center" vertical="center"/>
    </xf>
    <xf numFmtId="14" fontId="23" fillId="5" borderId="1" xfId="2" applyNumberFormat="1" applyFont="1" applyFill="1" applyBorder="1" applyAlignment="1">
      <alignment horizontal="center" vertical="center" wrapText="1"/>
    </xf>
    <xf numFmtId="0" fontId="24" fillId="0" borderId="0" xfId="2" applyFont="1"/>
    <xf numFmtId="0" fontId="25" fillId="0" borderId="1" xfId="6" quotePrefix="1" applyNumberFormat="1" applyFont="1" applyFill="1" applyBorder="1" applyAlignment="1">
      <alignment horizontal="center" vertical="center"/>
    </xf>
    <xf numFmtId="0" fontId="26" fillId="0" borderId="1" xfId="6" applyNumberFormat="1" applyFont="1" applyFill="1" applyBorder="1" applyAlignment="1">
      <alignment horizontal="center" vertical="center"/>
    </xf>
    <xf numFmtId="0" fontId="26" fillId="0" borderId="1" xfId="6" applyNumberFormat="1" applyFont="1" applyFill="1" applyBorder="1" applyAlignment="1">
      <alignment horizontal="left" vertical="center" indent="1"/>
    </xf>
    <xf numFmtId="43" fontId="26" fillId="0" borderId="1" xfId="6" applyFont="1" applyFill="1" applyBorder="1" applyAlignment="1">
      <alignment horizontal="left" vertical="center" indent="1"/>
    </xf>
    <xf numFmtId="165" fontId="26" fillId="0" borderId="1" xfId="2" applyNumberFormat="1" applyFont="1" applyBorder="1" applyAlignment="1">
      <alignment horizontal="center" vertical="center"/>
    </xf>
    <xf numFmtId="164" fontId="27" fillId="5" borderId="11" xfId="2" applyNumberFormat="1" applyFont="1" applyFill="1" applyBorder="1" applyAlignment="1">
      <alignment vertical="center"/>
    </xf>
    <xf numFmtId="166" fontId="11" fillId="0" borderId="0" xfId="4" applyNumberFormat="1" applyFont="1"/>
    <xf numFmtId="43" fontId="26" fillId="0" borderId="1" xfId="7" applyFont="1" applyBorder="1" applyAlignment="1">
      <alignment horizontal="center" vertical="center"/>
    </xf>
    <xf numFmtId="166" fontId="1" fillId="0" borderId="0" xfId="5" applyNumberFormat="1"/>
    <xf numFmtId="0" fontId="5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17" fontId="6" fillId="0" borderId="0" xfId="2" quotePrefix="1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27" fillId="5" borderId="8" xfId="2" applyFont="1" applyFill="1" applyBorder="1" applyAlignment="1">
      <alignment horizontal="center" vertical="center"/>
    </xf>
    <xf numFmtId="0" fontId="27" fillId="5" borderId="9" xfId="2" applyFont="1" applyFill="1" applyBorder="1" applyAlignment="1">
      <alignment horizontal="center" vertical="center"/>
    </xf>
    <xf numFmtId="0" fontId="27" fillId="5" borderId="10" xfId="2" applyFont="1" applyFill="1" applyBorder="1" applyAlignment="1">
      <alignment horizontal="center" vertical="center"/>
    </xf>
  </cellXfs>
  <cellStyles count="8">
    <cellStyle name="Normal" xfId="0" builtinId="0"/>
    <cellStyle name="Normal 12" xfId="1" xr:uid="{F32DF477-E93F-4A2D-A1A1-91D037ED4037}"/>
    <cellStyle name="Normal 2 2 2 2 12 2" xfId="4" xr:uid="{27E90965-F0A1-430C-A697-AAC7FF5456A9}"/>
    <cellStyle name="Normal 3 3" xfId="2" xr:uid="{3CCE18FF-209A-4836-B907-F2D380CF153A}"/>
    <cellStyle name="Normal 4 2" xfId="5" xr:uid="{F631CFC6-450C-4B09-AC9B-AF5F50A523CA}"/>
    <cellStyle name="Normal 5" xfId="3" xr:uid="{FB665556-24B8-4632-97B0-2D2F186A2551}"/>
    <cellStyle name="Vírgula" xfId="7" builtinId="3"/>
    <cellStyle name="Vírgula 2" xfId="6" xr:uid="{B859FC73-995B-4336-BDC8-5B0C19B8BEF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12</xdr:col>
      <xdr:colOff>489857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5D96B5-EB2C-4E7A-A9AF-548CA0C3AE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205606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9</xdr:col>
      <xdr:colOff>600075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8E47B25-8C40-4C4E-AFDF-7FDA411F27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0769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</xdr:row>
      <xdr:rowOff>187815</xdr:rowOff>
    </xdr:from>
    <xdr:to>
      <xdr:col>9</xdr:col>
      <xdr:colOff>409575</xdr:colOff>
      <xdr:row>28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274CAE6-1DB3-439A-B5B1-B0C2EB018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759315"/>
          <a:ext cx="5800725" cy="46223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0</xdr:colOff>
      <xdr:row>1</xdr:row>
      <xdr:rowOff>15128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2F1321-E450-4B35-A4E2-80998BA4EE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56293" cy="66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4B32BA-B256-46A6-AD49-C545BD62F1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4AF26-EAFD-44F6-9553-D570778A1F79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2" width="9.140625" style="1"/>
    <col min="13" max="13" width="7.7109375" style="1" customWidth="1"/>
    <col min="14" max="14" width="10.7109375" style="1" hidden="1" customWidth="1"/>
    <col min="15" max="16384" width="9.140625" style="1"/>
  </cols>
  <sheetData>
    <row r="1" spans="1:14" ht="80.25" customHeight="1" x14ac:dyDescent="0.25">
      <c r="A1" s="51" t="s">
        <v>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51.75" customHeight="1" x14ac:dyDescent="0.25">
      <c r="A2" s="52" t="s">
        <v>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86.2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s="2" customFormat="1" ht="30.75" x14ac:dyDescent="0.25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2" customFormat="1" ht="30.75" x14ac:dyDescent="0.25">
      <c r="A5" s="52" t="s">
        <v>10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s="2" customFormat="1" ht="35.25" customHeight="1" x14ac:dyDescent="0.25">
      <c r="A6" s="53" t="s">
        <v>19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 ht="190.5" customHeight="1" x14ac:dyDescent="0.25">
      <c r="A7" s="55" t="s">
        <v>27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ht="9.7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5A4F0-2B84-45FC-83F1-2CB0EC6B989B}">
  <dimension ref="A1"/>
  <sheetViews>
    <sheetView showGridLines="0" workbookViewId="0">
      <selection activeCell="A10" sqref="A10"/>
    </sheetView>
  </sheetViews>
  <sheetFormatPr defaultRowHeight="15" x14ac:dyDescent="0.25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9B54-32D1-4829-BDF5-AAB593DB083D}">
  <dimension ref="A1:E21"/>
  <sheetViews>
    <sheetView showGridLines="0" zoomScaleNormal="100" workbookViewId="0">
      <selection activeCell="A29" sqref="A29"/>
    </sheetView>
  </sheetViews>
  <sheetFormatPr defaultColWidth="9.140625" defaultRowHeight="15" x14ac:dyDescent="0.25"/>
  <cols>
    <col min="1" max="1" width="61.7109375" style="19" customWidth="1"/>
    <col min="2" max="2" width="38.28515625" style="19" customWidth="1"/>
    <col min="3" max="16384" width="9.140625" style="4"/>
  </cols>
  <sheetData>
    <row r="1" spans="1:5" ht="52.15" customHeight="1" x14ac:dyDescent="0.25">
      <c r="A1" s="3"/>
      <c r="B1" s="3"/>
    </row>
    <row r="2" spans="1:5" ht="27" customHeight="1" x14ac:dyDescent="0.25">
      <c r="A2" s="3"/>
      <c r="B2" s="3"/>
    </row>
    <row r="3" spans="1:5" ht="25.15" customHeight="1" x14ac:dyDescent="0.25">
      <c r="A3" s="56" t="s">
        <v>4</v>
      </c>
      <c r="B3" s="56"/>
    </row>
    <row r="4" spans="1:5" ht="14.45" customHeight="1" x14ac:dyDescent="0.25">
      <c r="A4" s="5"/>
      <c r="B4" s="5"/>
    </row>
    <row r="5" spans="1:5" ht="14.45" customHeight="1" x14ac:dyDescent="0.25">
      <c r="A5" s="5"/>
      <c r="B5" s="5"/>
    </row>
    <row r="6" spans="1:5" ht="15.75" thickBot="1" x14ac:dyDescent="0.3">
      <c r="A6" s="6" t="s">
        <v>5</v>
      </c>
      <c r="B6" s="7">
        <v>141023.88</v>
      </c>
    </row>
    <row r="7" spans="1:5" ht="27.6" customHeight="1" x14ac:dyDescent="0.25">
      <c r="A7" s="8" t="s">
        <v>6</v>
      </c>
      <c r="B7" s="9">
        <v>1419.8</v>
      </c>
    </row>
    <row r="8" spans="1:5" x14ac:dyDescent="0.25">
      <c r="A8" s="10"/>
      <c r="B8" s="11"/>
    </row>
    <row r="9" spans="1:5" x14ac:dyDescent="0.25">
      <c r="A9" s="12" t="s">
        <v>7</v>
      </c>
      <c r="B9" s="13">
        <f>B7</f>
        <v>1419.8</v>
      </c>
    </row>
    <row r="10" spans="1:5" x14ac:dyDescent="0.25">
      <c r="A10" s="10"/>
      <c r="B10" s="11"/>
    </row>
    <row r="11" spans="1:5" ht="27.6" customHeight="1" x14ac:dyDescent="0.25">
      <c r="A11" s="14" t="s">
        <v>8</v>
      </c>
      <c r="B11" s="15"/>
    </row>
    <row r="12" spans="1:5" ht="27.6" customHeight="1" x14ac:dyDescent="0.25">
      <c r="A12" s="8"/>
      <c r="B12" s="16">
        <v>0</v>
      </c>
    </row>
    <row r="13" spans="1:5" x14ac:dyDescent="0.25">
      <c r="A13" s="10"/>
      <c r="B13" s="11"/>
    </row>
    <row r="14" spans="1:5" ht="27.6" customHeight="1" x14ac:dyDescent="0.25">
      <c r="A14" s="17" t="s">
        <v>7</v>
      </c>
      <c r="B14" s="18">
        <f>SUM(B12:B13)</f>
        <v>0</v>
      </c>
    </row>
    <row r="15" spans="1:5" x14ac:dyDescent="0.25">
      <c r="B15" s="20"/>
    </row>
    <row r="16" spans="1:5" ht="19.5" customHeight="1" thickBot="1" x14ac:dyDescent="0.3">
      <c r="A16" s="21" t="s">
        <v>1</v>
      </c>
      <c r="B16" s="22">
        <f>B6+B9+B14</f>
        <v>142443.68</v>
      </c>
      <c r="E16" s="49"/>
    </row>
    <row r="21" spans="2:2" x14ac:dyDescent="0.25">
      <c r="B21" s="47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FA17-120E-44E5-9F1C-AB6FDDDD733A}">
  <sheetPr>
    <pageSetUpPr fitToPage="1"/>
  </sheetPr>
  <dimension ref="A1:G11"/>
  <sheetViews>
    <sheetView showGridLines="0" zoomScaleNormal="100" workbookViewId="0">
      <selection activeCell="A10" sqref="A10"/>
    </sheetView>
  </sheetViews>
  <sheetFormatPr defaultRowHeight="15" x14ac:dyDescent="0.25"/>
  <cols>
    <col min="1" max="1" width="6.140625" style="24" customWidth="1"/>
    <col min="2" max="2" width="18.42578125" style="24" customWidth="1"/>
    <col min="3" max="3" width="42.7109375" style="25" bestFit="1" customWidth="1"/>
    <col min="4" max="4" width="24" style="25" bestFit="1" customWidth="1"/>
    <col min="5" max="5" width="66.28515625" style="25" bestFit="1" customWidth="1"/>
    <col min="6" max="6" width="16.140625" style="28" bestFit="1" customWidth="1"/>
    <col min="7" max="7" width="14.85546875" style="26" customWidth="1"/>
    <col min="8" max="16384" width="9.140625" style="29"/>
  </cols>
  <sheetData>
    <row r="1" spans="1:7" s="23" customFormat="1" ht="53.25" customHeight="1" x14ac:dyDescent="0.25">
      <c r="A1" s="57"/>
      <c r="B1" s="57"/>
      <c r="C1" s="57"/>
      <c r="D1" s="57"/>
      <c r="E1" s="57"/>
      <c r="F1" s="57"/>
      <c r="G1" s="57"/>
    </row>
    <row r="2" spans="1:7" ht="9" customHeight="1" x14ac:dyDescent="0.25">
      <c r="E2" s="26"/>
      <c r="F2" s="27"/>
      <c r="G2" s="28"/>
    </row>
    <row r="3" spans="1:7" s="30" customFormat="1" ht="15" customHeight="1" x14ac:dyDescent="0.25">
      <c r="A3" s="58" t="s">
        <v>11</v>
      </c>
      <c r="B3" s="58"/>
      <c r="C3" s="58"/>
      <c r="D3" s="58"/>
      <c r="E3" s="58"/>
      <c r="F3" s="58"/>
      <c r="G3" s="58"/>
    </row>
    <row r="4" spans="1:7" s="34" customFormat="1" ht="7.5" customHeight="1" x14ac:dyDescent="0.25">
      <c r="A4" s="31"/>
      <c r="B4" s="32"/>
      <c r="C4" s="31"/>
      <c r="D4" s="31"/>
      <c r="E4" s="31"/>
      <c r="F4" s="33"/>
      <c r="G4" s="31"/>
    </row>
    <row r="5" spans="1:7" s="40" customFormat="1" ht="27" customHeight="1" x14ac:dyDescent="0.2">
      <c r="A5" s="35" t="s">
        <v>12</v>
      </c>
      <c r="B5" s="35" t="s">
        <v>13</v>
      </c>
      <c r="C5" s="36" t="s">
        <v>14</v>
      </c>
      <c r="D5" s="35" t="s">
        <v>15</v>
      </c>
      <c r="E5" s="37" t="s">
        <v>16</v>
      </c>
      <c r="F5" s="38" t="s">
        <v>17</v>
      </c>
      <c r="G5" s="39" t="s">
        <v>18</v>
      </c>
    </row>
    <row r="6" spans="1:7" x14ac:dyDescent="0.25">
      <c r="A6" s="41">
        <v>1</v>
      </c>
      <c r="B6" s="42">
        <v>173568</v>
      </c>
      <c r="C6" s="43" t="s">
        <v>21</v>
      </c>
      <c r="D6" s="43" t="s">
        <v>20</v>
      </c>
      <c r="E6" s="44" t="s">
        <v>25</v>
      </c>
      <c r="F6" s="48">
        <v>-381.39</v>
      </c>
      <c r="G6" s="45">
        <v>46066</v>
      </c>
    </row>
    <row r="7" spans="1:7" x14ac:dyDescent="0.25">
      <c r="A7" s="41">
        <f>A6+1</f>
        <v>2</v>
      </c>
      <c r="B7" s="42">
        <v>348271</v>
      </c>
      <c r="C7" s="43" t="s">
        <v>22</v>
      </c>
      <c r="D7" s="43" t="s">
        <v>20</v>
      </c>
      <c r="E7" s="44" t="s">
        <v>23</v>
      </c>
      <c r="F7" s="48">
        <v>-380</v>
      </c>
      <c r="G7" s="45">
        <v>46066</v>
      </c>
    </row>
    <row r="8" spans="1:7" x14ac:dyDescent="0.25">
      <c r="A8" s="41">
        <f t="shared" ref="A8:A10" si="0">A7+1</f>
        <v>3</v>
      </c>
      <c r="B8" s="42">
        <v>348288</v>
      </c>
      <c r="C8" s="43" t="s">
        <v>21</v>
      </c>
      <c r="D8" s="43" t="s">
        <v>20</v>
      </c>
      <c r="E8" s="44" t="s">
        <v>23</v>
      </c>
      <c r="F8" s="48">
        <v>-448.8</v>
      </c>
      <c r="G8" s="45">
        <v>46066</v>
      </c>
    </row>
    <row r="9" spans="1:7" x14ac:dyDescent="0.25">
      <c r="A9" s="41">
        <f t="shared" si="0"/>
        <v>4</v>
      </c>
      <c r="B9" s="42">
        <v>18725</v>
      </c>
      <c r="C9" s="43" t="s">
        <v>22</v>
      </c>
      <c r="D9" s="43" t="s">
        <v>20</v>
      </c>
      <c r="E9" s="44" t="s">
        <v>26</v>
      </c>
      <c r="F9" s="48">
        <v>-7650</v>
      </c>
      <c r="G9" s="45">
        <v>46066</v>
      </c>
    </row>
    <row r="10" spans="1:7" ht="15.75" thickBot="1" x14ac:dyDescent="0.3">
      <c r="A10" s="41">
        <f t="shared" si="0"/>
        <v>5</v>
      </c>
      <c r="B10" s="42">
        <v>1664783</v>
      </c>
      <c r="C10" s="43" t="s">
        <v>22</v>
      </c>
      <c r="D10" s="43" t="s">
        <v>20</v>
      </c>
      <c r="E10" s="44" t="s">
        <v>24</v>
      </c>
      <c r="F10" s="48">
        <v>-226.81</v>
      </c>
      <c r="G10" s="45">
        <v>46066</v>
      </c>
    </row>
    <row r="11" spans="1:7" ht="15.75" thickBot="1" x14ac:dyDescent="0.3">
      <c r="A11" s="59" t="s">
        <v>0</v>
      </c>
      <c r="B11" s="60"/>
      <c r="C11" s="60"/>
      <c r="D11" s="60"/>
      <c r="E11" s="61"/>
      <c r="F11" s="46">
        <f>SUM(F6:F10)</f>
        <v>-9087</v>
      </c>
    </row>
  </sheetData>
  <autoFilter ref="A5:G11" xr:uid="{3B284A6B-02DB-4AC5-8CB7-6E757353B477}"/>
  <sortState xmlns:xlrd2="http://schemas.microsoft.com/office/spreadsheetml/2017/richdata2" ref="A6:G10">
    <sortCondition ref="G6:G10"/>
  </sortState>
  <mergeCells count="3">
    <mergeCell ref="A1:G1"/>
    <mergeCell ref="A3:G3"/>
    <mergeCell ref="A11:E11"/>
  </mergeCells>
  <conditionalFormatting sqref="B6:B10">
    <cfRule type="duplicateValues" dxfId="2" priority="52"/>
    <cfRule type="duplicateValues" dxfId="1" priority="53"/>
    <cfRule type="duplicateValues" dxfId="0" priority="54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698180-B311-4AE6-8C03-2148D85733E0}"/>
</file>

<file path=customXml/itemProps2.xml><?xml version="1.0" encoding="utf-8"?>
<ds:datastoreItem xmlns:ds="http://schemas.openxmlformats.org/officeDocument/2006/customXml" ds:itemID="{6834D779-C0C1-486D-A7C9-7F5F4CDBA0EE}"/>
</file>

<file path=customXml/itemProps3.xml><?xml version="1.0" encoding="utf-8"?>
<ds:datastoreItem xmlns:ds="http://schemas.openxmlformats.org/officeDocument/2006/customXml" ds:itemID="{FD37376E-2FC3-4630-87DB-6502665626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 </vt:lpstr>
      <vt:lpstr>'COMPOSIÇÃO DAS DESPESAS '!Area_de_impressao</vt:lpstr>
      <vt:lpstr>'FLUXO DE CAIXA'!Area_de_impressao</vt:lpstr>
      <vt:lpstr>'COMPOSIÇÃO DAS DESPESAS 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Nathalia de Paula</cp:lastModifiedBy>
  <cp:lastPrinted>2026-03-17T18:07:26Z</cp:lastPrinted>
  <dcterms:created xsi:type="dcterms:W3CDTF">2025-03-12T18:34:20Z</dcterms:created>
  <dcterms:modified xsi:type="dcterms:W3CDTF">2026-05-18T12:53:06Z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957200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